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I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₹#,##0.00"/>
    <numFmt numFmtId="166" formatCode="0.0"/>
  </numFmts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10"/>
    </font>
    <font>
      <b val="1"/>
      <color rgb="00FFFFFF"/>
      <sz val="11"/>
    </font>
    <font>
      <sz val="10"/>
    </font>
    <font>
      <b val="1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00B34A"/>
      </patternFill>
    </fill>
    <fill>
      <patternFill patternType="solid">
        <fgColor rgb="00333333"/>
      </patternFill>
    </fill>
    <fill>
      <patternFill patternType="solid">
        <fgColor rgb="00FFF3B0"/>
      </patternFill>
    </fill>
    <fill>
      <patternFill patternType="solid">
        <fgColor rgb="00E8F8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0" fillId="4" borderId="0" pivotButton="0" quotePrefix="0" xfId="0"/>
    <xf numFmtId="164" fontId="0" fillId="4" borderId="0" pivotButton="0" quotePrefix="0" xfId="0"/>
    <xf numFmtId="165" fontId="0" fillId="4" borderId="0" pivotButton="0" quotePrefix="0" xfId="0"/>
    <xf numFmtId="9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5" fillId="5" borderId="0" pivotButton="0" quotePrefix="0" xfId="0"/>
    <xf numFmtId="164" fontId="0" fillId="5" borderId="0" pivotButton="0" quotePrefix="0" xfId="0"/>
    <xf numFmtId="166" fontId="0" fillId="5" borderId="0" pivotButton="0" quotePrefix="0" xfId="0"/>
    <xf numFmtId="0" fontId="5" fillId="0" borderId="0" pivotButton="0" quotePrefix="0" xfId="0"/>
    <xf numFmtId="166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" t="inlineStr">
        <is>
          <t>BOLT.EARTH CHARGER — ROI CALCULATOR</t>
        </is>
      </c>
    </row>
    <row r="2">
      <c r="A2" s="2" t="inlineStr">
        <is>
          <t>Sirf PEELE (yellow) cells badlo — result apne aap aayega. Baaki sab formula hai.</t>
        </is>
      </c>
    </row>
    <row r="4">
      <c r="A4" s="3" t="inlineStr">
        <is>
          <t>1.  INPUTS  —  yahan apne numbers daalo</t>
        </is>
      </c>
    </row>
    <row r="5">
      <c r="A5" s="4" t="inlineStr">
        <is>
          <t>Number of chargers</t>
        </is>
      </c>
      <c r="B5" s="5" t="n">
        <v>1</v>
      </c>
    </row>
    <row r="6">
      <c r="A6" s="4" t="inlineStr">
        <is>
          <t>Charger cost (₹ per charger)</t>
        </is>
      </c>
      <c r="B6" s="6" t="n">
        <v>87000</v>
      </c>
    </row>
    <row r="7">
      <c r="A7" s="4" t="inlineStr">
        <is>
          <t>Extra one-time setup cost (canopy/wiring/meter)</t>
        </is>
      </c>
      <c r="B7" s="6" t="n">
        <v>0</v>
      </c>
    </row>
    <row r="8">
      <c r="A8" s="4" t="inlineStr">
        <is>
          <t>Meter type — Home Meter ya EV Meter?</t>
        </is>
      </c>
      <c r="B8" s="5" t="inlineStr">
        <is>
          <t>Home Meter</t>
        </is>
      </c>
    </row>
    <row r="9">
      <c r="A9" s="4" t="inlineStr">
        <is>
          <t>EV meter SLD charges (₹) — non-refundable</t>
        </is>
      </c>
      <c r="B9" s="6" t="n">
        <v>0</v>
      </c>
    </row>
    <row r="10">
      <c r="A10" s="4" t="inlineStr">
        <is>
          <t>EV meter deposit (₹) — refundable</t>
        </is>
      </c>
      <c r="B10" s="6" t="n">
        <v>0</v>
      </c>
    </row>
    <row r="11">
      <c r="A11" s="4" t="inlineStr">
        <is>
          <t>Rate charged to customer (₹ / unit)</t>
        </is>
      </c>
      <c r="B11" s="7" t="n">
        <v>30</v>
      </c>
    </row>
    <row r="12">
      <c r="A12" s="4" t="inlineStr">
        <is>
          <t>Electricity cost (₹ / unit)</t>
        </is>
      </c>
      <c r="B12" s="7" t="n">
        <v>8</v>
      </c>
    </row>
    <row r="13">
      <c r="A13" s="4" t="inlineStr">
        <is>
          <t>Avg units per session</t>
        </is>
      </c>
      <c r="B13" s="5" t="n">
        <v>2</v>
      </c>
    </row>
    <row r="14">
      <c r="A14" s="4" t="inlineStr">
        <is>
          <t>Sessions per day (per charger)</t>
        </is>
      </c>
      <c r="B14" s="5" t="n">
        <v>7</v>
      </c>
    </row>
    <row r="15">
      <c r="A15" s="4" t="inlineStr">
        <is>
          <t>Land — Own ya Rent?</t>
        </is>
      </c>
      <c r="B15" s="5" t="inlineStr">
        <is>
          <t>Own</t>
        </is>
      </c>
    </row>
    <row r="16">
      <c r="A16" s="4" t="inlineStr">
        <is>
          <t>Monthly rent (₹) — sirf agar Rent ho</t>
        </is>
      </c>
      <c r="B16" s="6" t="n">
        <v>0</v>
      </c>
    </row>
    <row r="18">
      <c r="A18" s="3" t="inlineStr">
        <is>
          <t>2.  AUTO-CALCULATED  (chhune ki zaroorat nahi)</t>
        </is>
      </c>
    </row>
    <row r="19">
      <c r="A19" s="4" t="inlineStr">
        <is>
          <t>Commission % (auto: 3+ charger = 20%, warna 15%)</t>
        </is>
      </c>
      <c r="B19" s="8">
        <f>IF(B5&gt;=3,0.2,0.15)</f>
        <v/>
      </c>
    </row>
    <row r="20">
      <c r="A20" s="4" t="inlineStr">
        <is>
          <t>Commission (₹ / unit)</t>
        </is>
      </c>
      <c r="B20" s="9">
        <f>B11*B19</f>
        <v/>
      </c>
    </row>
    <row r="21">
      <c r="A21" s="4" t="inlineStr">
        <is>
          <t>PROFIT per unit (₹)</t>
        </is>
      </c>
      <c r="B21" s="9">
        <f>B11-B12-B20</f>
        <v/>
      </c>
    </row>
    <row r="22">
      <c r="A22" s="4" t="inlineStr">
        <is>
          <t>Profit per session (₹)</t>
        </is>
      </c>
      <c r="B22" s="9">
        <f>B21*B13</f>
        <v/>
      </c>
    </row>
    <row r="23">
      <c r="A23" s="4" t="inlineStr">
        <is>
          <t>Effective monthly rent (₹)</t>
        </is>
      </c>
      <c r="B23" s="10">
        <f>IF(B15="Rent",B16,0)</f>
        <v/>
      </c>
    </row>
    <row r="24">
      <c r="A24" s="4" t="inlineStr">
        <is>
          <t>TOTAL INVESTMENT (₹)</t>
        </is>
      </c>
      <c r="B24" s="10">
        <f>B5*B6+B7+IF(B8="EV Meter",B9,0)</f>
        <v/>
      </c>
    </row>
    <row r="25">
      <c r="A25" s="4" t="inlineStr">
        <is>
          <t>Upfront cash needed (incl. refundable deposit) (₹)</t>
        </is>
      </c>
      <c r="B25" s="10">
        <f>B24+IF(B8="EV Meter",B10,0)</f>
        <v/>
      </c>
    </row>
    <row r="27">
      <c r="A27" s="3" t="inlineStr">
        <is>
          <t>3.  RESULTS  (tumhare sessions/day pe)</t>
        </is>
      </c>
    </row>
    <row r="28">
      <c r="A28" s="11" t="inlineStr">
        <is>
          <t>Daily profit — gross (₹)</t>
        </is>
      </c>
      <c r="B28" s="12">
        <f>B22*B14*B5</f>
        <v/>
      </c>
    </row>
    <row r="29">
      <c r="A29" s="11" t="inlineStr">
        <is>
          <t>Monthly profit — gross (₹)</t>
        </is>
      </c>
      <c r="B29" s="12">
        <f>B28*30</f>
        <v/>
      </c>
    </row>
    <row r="30">
      <c r="A30" s="11" t="inlineStr">
        <is>
          <t>Monthly profit — NET, after rent (₹)</t>
        </is>
      </c>
      <c r="B30" s="12">
        <f>B29-B23</f>
        <v/>
      </c>
    </row>
    <row r="31">
      <c r="A31" s="11" t="inlineStr">
        <is>
          <t>Annual profit — NET (₹)</t>
        </is>
      </c>
      <c r="B31" s="12">
        <f>B30*12</f>
        <v/>
      </c>
    </row>
    <row r="32">
      <c r="A32" s="11" t="inlineStr">
        <is>
          <t>PAYBACK period (months)</t>
        </is>
      </c>
      <c r="B32" s="13">
        <f>IF(B30&gt;0,B24/B30,"Loss — inputs check karo")</f>
        <v/>
      </c>
    </row>
    <row r="34">
      <c r="A34" s="3" t="inlineStr">
        <is>
          <t>4.  SCENARIO COMPARISON  (footfall ke hisaab se)</t>
        </is>
      </c>
    </row>
    <row r="35">
      <c r="A35" s="14" t="inlineStr">
        <is>
          <t>Scenario</t>
        </is>
      </c>
      <c r="B35" s="14" t="inlineStr">
        <is>
          <t>Quiet</t>
        </is>
      </c>
      <c r="C35" s="14" t="inlineStr">
        <is>
          <t>Moderate</t>
        </is>
      </c>
      <c r="D35" s="14" t="inlineStr">
        <is>
          <t>Busy</t>
        </is>
      </c>
      <c r="E35" s="14" t="inlineStr">
        <is>
          <t>Near-max</t>
        </is>
      </c>
    </row>
    <row r="36">
      <c r="A36" t="inlineStr">
        <is>
          <t>Sessions/day per charger</t>
        </is>
      </c>
      <c r="B36" t="n">
        <v>5</v>
      </c>
      <c r="C36" t="n">
        <v>7</v>
      </c>
      <c r="D36" t="n">
        <v>10</v>
      </c>
      <c r="E36" t="n">
        <v>13</v>
      </c>
    </row>
    <row r="37">
      <c r="A37" s="14" t="inlineStr">
        <is>
          <t>Monthly profit — NET (₹)</t>
        </is>
      </c>
      <c r="B37" s="10">
        <f>($B$22*B36*$B$5*30)-$B$23</f>
        <v/>
      </c>
      <c r="C37" s="10">
        <f>($B$22*C36*$B$5*30)-$B$23</f>
        <v/>
      </c>
      <c r="D37" s="10">
        <f>($B$22*D36*$B$5*30)-$B$23</f>
        <v/>
      </c>
      <c r="E37" s="10">
        <f>($B$22*E36*$B$5*30)-$B$23</f>
        <v/>
      </c>
    </row>
    <row r="38">
      <c r="A38" s="14" t="inlineStr">
        <is>
          <t>Payback (months)</t>
        </is>
      </c>
      <c r="B38" s="15">
        <f>IF(B37&gt;0,$B$24/B37,"Loss")</f>
        <v/>
      </c>
      <c r="C38" s="15">
        <f>IF(C37&gt;0,$B$24/C37,"Loss")</f>
        <v/>
      </c>
      <c r="D38" s="15">
        <f>IF(D37&gt;0,$B$24/D37,"Loss")</f>
        <v/>
      </c>
      <c r="E38" s="15">
        <f>IF(E37&gt;0,$B$24/E37,"Loss")</f>
        <v/>
      </c>
    </row>
    <row r="40">
      <c r="A40" s="3" t="inlineStr">
        <is>
          <t>5.  NOTES &amp; ASSUMPTIONS</t>
        </is>
      </c>
    </row>
    <row r="41">
      <c r="A41" s="16" t="inlineStr">
        <is>
          <t>•  Commission: &lt;3 charger = 15% (Basic) | 3+ charger = 20% (Premium). Source: Bolt.Earth official form.</t>
        </is>
      </c>
    </row>
    <row r="42">
      <c r="A42" s="16" t="inlineStr">
        <is>
          <t>•  Session cap: ek 3kW charger ≈ max 12-15 sessions/day (45-50 min avg). 13+ unrealistic hai.</t>
        </is>
      </c>
    </row>
    <row r="43">
      <c r="A43" s="16" t="inlineStr">
        <is>
          <t>•  Electricity (ref): Delhi ~₹6.5 | Bangalore ~₹7-8 | Metro/subsidized ~₹4.5 per unit.</t>
        </is>
      </c>
    </row>
    <row r="44">
      <c r="A44" s="16" t="inlineStr">
        <is>
          <t>•  Units/session: 3kW × ~50 min ≈ 2.5 kWh. Apni gaadi/session ke hisaab se badlo.</t>
        </is>
      </c>
    </row>
    <row r="45">
      <c r="A45" s="16" t="inlineStr">
        <is>
          <t>•  Rate examples (owners): C1 Bangalore ₹30 | C2 Metro ₹38 | C3 Delhi ₹27.</t>
        </is>
      </c>
    </row>
    <row r="46">
      <c r="A46" s="16" t="inlineStr">
        <is>
          <t>•  PAYBACK is based on TOTAL INVESTMENT (non-refundable). Refundable EV meter deposit is excluded from payback math.</t>
        </is>
      </c>
    </row>
    <row r="47">
      <c r="A47" s="16" t="inlineStr"/>
    </row>
    <row r="48">
      <c r="A48" s="16" t="inlineStr">
        <is>
          <t>Free tool by EVGyan (@ev_gyan) — evgyan.com</t>
        </is>
      </c>
    </row>
  </sheetData>
  <mergeCells count="15">
    <mergeCell ref="A34:E34"/>
    <mergeCell ref="A4:E4"/>
    <mergeCell ref="A48:E48"/>
    <mergeCell ref="A43:E43"/>
    <mergeCell ref="A2:E2"/>
    <mergeCell ref="A42:E42"/>
    <mergeCell ref="A41:E41"/>
    <mergeCell ref="A47:E47"/>
    <mergeCell ref="A1:E1"/>
    <mergeCell ref="A45:E45"/>
    <mergeCell ref="A46:E46"/>
    <mergeCell ref="A44:E44"/>
    <mergeCell ref="A40:E40"/>
    <mergeCell ref="A18:E18"/>
    <mergeCell ref="A27:E27"/>
  </mergeCells>
  <dataValidations count="2">
    <dataValidation sqref="B8" showDropDown="0" showInputMessage="0" showErrorMessage="0" allowBlank="0" type="list">
      <formula1>"Home Meter,EV Meter"</formula1>
    </dataValidation>
    <dataValidation sqref="B15" showDropDown="0" showInputMessage="0" showErrorMessage="0" allowBlank="0" type="list">
      <formula1>"Own,Rent"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2026-07-04T09:32:32Z</dcterms:created>
  <dcterms:modified xmlns:dcterms="http://purl.org/dc/terms/" xmlns:xsi="http://www.w3.org/2001/XMLSchema-instance" xsi:type="dcterms:W3CDTF">2026-07-04T09:32:32Z</dcterms:modified>
</cp:coreProperties>
</file>